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Figure 6-source data 1/"/>
    </mc:Choice>
  </mc:AlternateContent>
  <bookViews>
    <workbookView xWindow="780" yWindow="495" windowWidth="27645" windowHeight="16020"/>
  </bookViews>
  <sheets>
    <sheet name="Sheet1" sheetId="1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9" i="1" l="1"/>
  <c r="AD9" i="1"/>
  <c r="Z9" i="1"/>
  <c r="V9" i="1"/>
  <c r="R9" i="1"/>
  <c r="N9" i="1"/>
  <c r="J9" i="1"/>
  <c r="F9" i="1"/>
  <c r="AH8" i="1"/>
  <c r="AD8" i="1"/>
  <c r="Z8" i="1"/>
  <c r="V8" i="1"/>
  <c r="R8" i="1"/>
  <c r="N8" i="1"/>
  <c r="J8" i="1"/>
  <c r="F8" i="1"/>
  <c r="AH7" i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<sst xmlns="http://schemas.openxmlformats.org/spreadsheetml/2006/main" count="62" uniqueCount="23">
  <si>
    <t>Figure 6C</t>
  </si>
  <si>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</si>
  <si>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</si>
  <si>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</si>
  <si>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</si>
  <si>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</si>
  <si>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</si>
  <si>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</si>
  <si>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</si>
  <si>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</si>
  <si>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</si>
  <si>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</si>
  <si>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pSO163</t>
  </si>
  <si>
    <t>F18C</t>
  </si>
  <si>
    <t>pSO165</t>
  </si>
  <si>
    <t>V20C</t>
  </si>
  <si>
    <t>pSO166</t>
  </si>
  <si>
    <t>S21C</t>
  </si>
  <si>
    <t>pSO131</t>
  </si>
  <si>
    <t>K24C</t>
  </si>
  <si>
    <t>pSO110</t>
  </si>
  <si>
    <t>Cys-less</t>
  </si>
  <si>
    <t>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</si>
</sst>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6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5" fillId="0" borderId="2" xfId="0" applyFont="1" applyBorder="1"/>
    <xf numFmtId="0" fontId="5" fillId="0" borderId="7" xfId="0" applyFont="1" applyBorder="1"/>
    <xf numFmtId="0" fontId="5" fillId="0" borderId="1" xfId="0" applyFont="1" applyBorder="1"/>
    <xf numFmtId="0" fontId="5" fillId="0" borderId="3" xfId="0" applyFont="1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0" fillId="0" borderId="10" xfId="0" applyBorder="1"/>
    <xf numFmtId="0" fontId="0" fillId="0" borderId="11" xfId="0" applyBorder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6" xfId="0" applyBorder="1"/>
    <xf numFmtId="0" fontId="0" fillId="0" borderId="10" xfId="0" applyBorder="1" applyAlignment="1">
      <alignment horizontal="left"/>
    </xf>
    <xf numFmtId="0" fontId="0" fillId="0" borderId="12" xfId="0" applyBorder="1"/>
    <xf numFmtId="0" fontId="0" fillId="0" borderId="13" xfId="0" applyBorder="1"/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draolenic\Desktop\BofA%20manucript\Data\Complex%20Ratios%20v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raolenic/Desktop/BofA%20manucript/Data/Complex%20Ratios%20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  <sheetName val="Supplemental"/>
    </sheetNames>
    <sheetDataSet>
      <sheetData sheetId="0">
        <row r="79">
          <cell r="B79">
            <v>15</v>
          </cell>
        </row>
        <row r="80">
          <cell r="B80">
            <v>2.0926473574832592E-2</v>
          </cell>
          <cell r="C80">
            <v>7.6804405098141598E-3</v>
          </cell>
          <cell r="D80">
            <v>1.8453906848220528E-2</v>
          </cell>
          <cell r="E80">
            <v>1.2664163173979032E-2</v>
          </cell>
          <cell r="F80">
            <v>2.2432459347569392E-2</v>
          </cell>
          <cell r="G80">
            <v>1.6531191851924396E-2</v>
          </cell>
          <cell r="H80">
            <v>1.5156177129111974E-2</v>
          </cell>
          <cell r="I80">
            <v>9.0852217048770084E-3</v>
          </cell>
        </row>
        <row r="81">
          <cell r="B81">
            <v>4.9436638126240474E-2</v>
          </cell>
          <cell r="C81">
            <v>2.794996913240928E-2</v>
          </cell>
          <cell r="D81">
            <v>4.5254330033336308E-2</v>
          </cell>
          <cell r="E81">
            <v>2.1581842338962282E-2</v>
          </cell>
          <cell r="F81">
            <v>5.8629134047977788E-2</v>
          </cell>
          <cell r="G81">
            <v>5.1943931429653832E-2</v>
          </cell>
          <cell r="H81">
            <v>4.9539686593345865E-2</v>
          </cell>
          <cell r="I81">
            <v>5.1533930989121755E-2</v>
          </cell>
        </row>
        <row r="82">
          <cell r="B82">
            <v>2.1219867599582953E-2</v>
          </cell>
          <cell r="C82">
            <v>4.7012457932337484E-3</v>
          </cell>
          <cell r="D82">
            <v>5.3825855112657967E-3</v>
          </cell>
          <cell r="E82">
            <v>1.3107418180338873E-2</v>
          </cell>
          <cell r="F82">
            <v>2.057623460980542E-2</v>
          </cell>
          <cell r="G82">
            <v>1.6864291956289936E-2</v>
          </cell>
          <cell r="H82">
            <v>1.572426016879664E-2</v>
          </cell>
          <cell r="I82">
            <v>4.9258807766258779E-3</v>
          </cell>
        </row>
        <row r="83">
          <cell r="B83">
            <v>4.5159087060957309E-2</v>
          </cell>
          <cell r="C83">
            <v>3.6898730415141315E-2</v>
          </cell>
          <cell r="D83">
            <v>4.0532297418774885E-2</v>
          </cell>
          <cell r="E83">
            <v>2.9120784740825748E-2</v>
          </cell>
          <cell r="F83">
            <v>3.336993149928185E-2</v>
          </cell>
          <cell r="G83">
            <v>3.7734741496964687E-2</v>
          </cell>
          <cell r="H83">
            <v>4.7135964369664732E-2</v>
          </cell>
          <cell r="I83">
            <v>3.9347144315075126E-2</v>
          </cell>
        </row>
        <row r="84">
          <cell r="B84">
            <v>4.6817034289032963E-3</v>
          </cell>
          <cell r="C84">
            <v>5.6243216760478599E-3</v>
          </cell>
          <cell r="D84">
            <v>6.5587194660321679E-3</v>
          </cell>
          <cell r="E84">
            <v>6.6230592363718749E-3</v>
          </cell>
          <cell r="F84">
            <v>7.3377598991906171E-3</v>
          </cell>
          <cell r="G84">
            <v>7.5721281377709327E-3</v>
          </cell>
          <cell r="H84">
            <v>5.4839336832860699E-3</v>
          </cell>
          <cell r="I84">
            <v>8.2525835790934546E-3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tabSelected="1" workbookViewId="0">
      <selection activeCell="F26" sqref="F26"/>
    </sheetView>
  </sheetViews>
  <sheetFormatPr defaultColWidth="11" defaultRowHeight="15.75" x14ac:dyDescent="0.25"/>
  <sheetData>
    <row r="1" spans="1:34" ht="21" x14ac:dyDescent="0.35">
      <c r="A1" s="1" t="s">
        <v>0</v>
      </c>
      <c r="B1" s="1"/>
      <c r="C1" s="1"/>
    </row>
    <row r="2" spans="1:34" ht="21" x14ac:dyDescent="0.35">
      <c r="A2" s="1"/>
      <c r="B2" s="1"/>
      <c r="C2" s="24" t="s">
        <v>1</v>
      </c>
      <c r="D2" s="25"/>
      <c r="E2" s="25"/>
      <c r="F2" s="25"/>
      <c r="G2" s="25"/>
      <c r="H2" s="25"/>
      <c r="I2" s="25"/>
      <c r="J2" s="26"/>
      <c r="K2" s="24" t="s">
        <v>2</v>
      </c>
      <c r="L2" s="25"/>
      <c r="M2" s="25"/>
      <c r="N2" s="25"/>
      <c r="O2" s="25"/>
      <c r="P2" s="25"/>
      <c r="Q2" s="25"/>
      <c r="R2" s="26"/>
      <c r="S2" s="27" t="s">
        <v>3</v>
      </c>
      <c r="T2" s="22"/>
      <c r="U2" s="22"/>
      <c r="V2" s="22"/>
      <c r="W2" s="22"/>
      <c r="X2" s="22"/>
      <c r="Y2" s="22"/>
      <c r="Z2" s="23"/>
      <c r="AA2" s="21" t="s">
        <v>4</v>
      </c>
      <c r="AB2" s="22"/>
      <c r="AC2" s="22"/>
      <c r="AD2" s="22"/>
      <c r="AE2" s="22"/>
      <c r="AF2" s="22"/>
      <c r="AG2" s="22"/>
      <c r="AH2" s="23"/>
    </row>
    <row r="3" spans="1:34" ht="18.75" x14ac:dyDescent="0.3">
      <c r="C3" s="24" t="s">
        <v>5</v>
      </c>
      <c r="D3" s="25"/>
      <c r="E3" s="25"/>
      <c r="F3" s="26"/>
      <c r="G3" s="24" t="s">
        <v>6</v>
      </c>
      <c r="H3" s="25"/>
      <c r="I3" s="25"/>
      <c r="J3" s="26"/>
      <c r="K3" s="24" t="s">
        <v>5</v>
      </c>
      <c r="L3" s="25"/>
      <c r="M3" s="25"/>
      <c r="N3" s="26"/>
      <c r="O3" s="24" t="s">
        <v>6</v>
      </c>
      <c r="P3" s="25"/>
      <c r="Q3" s="25"/>
      <c r="R3" s="26"/>
      <c r="S3" s="27" t="s">
        <v>5</v>
      </c>
      <c r="T3" s="22"/>
      <c r="U3" s="22"/>
      <c r="V3" s="23"/>
      <c r="W3" s="21" t="s">
        <v>6</v>
      </c>
      <c r="X3" s="22"/>
      <c r="Y3" s="22"/>
      <c r="Z3" s="23"/>
      <c r="AA3" s="21" t="s">
        <v>5</v>
      </c>
      <c r="AB3" s="22"/>
      <c r="AC3" s="22"/>
      <c r="AD3" s="23"/>
      <c r="AE3" s="21" t="s">
        <v>6</v>
      </c>
      <c r="AF3" s="22"/>
      <c r="AG3" s="22"/>
      <c r="AH3" s="23"/>
    </row>
    <row r="4" spans="1:34" ht="18.75" x14ac:dyDescent="0.3">
      <c r="A4" s="2" t="s">
        <v>7</v>
      </c>
      <c r="B4" s="2"/>
      <c r="C4" s="3" t="s">
        <v>8</v>
      </c>
      <c r="D4" s="4" t="s">
        <v>9</v>
      </c>
      <c r="E4" s="4" t="s">
        <v>10</v>
      </c>
      <c r="F4" s="5" t="s">
        <v>11</v>
      </c>
      <c r="G4" s="3" t="s">
        <v>8</v>
      </c>
      <c r="H4" s="4" t="s">
        <v>9</v>
      </c>
      <c r="I4" s="4" t="s">
        <v>10</v>
      </c>
      <c r="J4" s="5" t="s">
        <v>11</v>
      </c>
      <c r="K4" s="3" t="s">
        <v>8</v>
      </c>
      <c r="L4" s="4" t="s">
        <v>9</v>
      </c>
      <c r="M4" s="4" t="s">
        <v>10</v>
      </c>
      <c r="N4" s="5" t="s">
        <v>11</v>
      </c>
      <c r="O4" s="3" t="s">
        <v>8</v>
      </c>
      <c r="P4" s="4" t="s">
        <v>9</v>
      </c>
      <c r="Q4" s="4" t="s">
        <v>10</v>
      </c>
      <c r="R4" s="5" t="s">
        <v>11</v>
      </c>
      <c r="S4" s="3" t="s">
        <v>8</v>
      </c>
      <c r="T4" s="6" t="s">
        <v>9</v>
      </c>
      <c r="U4" s="6" t="s">
        <v>10</v>
      </c>
      <c r="V4" s="7" t="s">
        <v>11</v>
      </c>
      <c r="W4" s="8" t="s">
        <v>8</v>
      </c>
      <c r="X4" s="6" t="s">
        <v>9</v>
      </c>
      <c r="Y4" s="6" t="s">
        <v>10</v>
      </c>
      <c r="Z4" s="7" t="s">
        <v>11</v>
      </c>
      <c r="AA4" s="8" t="s">
        <v>8</v>
      </c>
      <c r="AB4" s="6" t="s">
        <v>9</v>
      </c>
      <c r="AC4" s="6" t="s">
        <v>10</v>
      </c>
      <c r="AD4" s="9" t="s">
        <v>11</v>
      </c>
      <c r="AE4" s="8" t="s">
        <v>8</v>
      </c>
      <c r="AF4" s="6" t="s">
        <v>9</v>
      </c>
      <c r="AG4" s="6" t="s">
        <v>10</v>
      </c>
      <c r="AH4" s="9" t="s">
        <v>11</v>
      </c>
    </row>
    <row r="5" spans="1:34" x14ac:dyDescent="0.25">
      <c r="A5" s="10" t="s">
        <v>12</v>
      </c>
      <c r="B5" s="11" t="s">
        <v>13</v>
      </c>
      <c r="C5" s="12">
        <v>150440</v>
      </c>
      <c r="D5" s="12">
        <v>5929020</v>
      </c>
      <c r="E5" s="12">
        <v>1109520</v>
      </c>
      <c r="F5" s="10">
        <f>(C5/(D5+E5+C5))</f>
        <v>2.0926473574832592E-2</v>
      </c>
      <c r="G5" s="12">
        <v>32360</v>
      </c>
      <c r="H5" s="12">
        <v>3719100</v>
      </c>
      <c r="I5" s="12">
        <v>461840</v>
      </c>
      <c r="J5" s="10">
        <f>(G5/(+H5+I5+G5))</f>
        <v>7.6804405098141598E-3</v>
      </c>
      <c r="K5" s="12">
        <v>105317</v>
      </c>
      <c r="L5" s="12">
        <v>4131113</v>
      </c>
      <c r="M5" s="12">
        <v>1470600</v>
      </c>
      <c r="N5" s="10">
        <f>(K5/(L5+M5+K5))</f>
        <v>1.8453906848220528E-2</v>
      </c>
      <c r="O5" s="12">
        <v>58501</v>
      </c>
      <c r="P5" s="12">
        <v>3854169</v>
      </c>
      <c r="Q5" s="12">
        <v>706743</v>
      </c>
      <c r="R5" s="10">
        <f>(O5/(P5+Q5+O5))</f>
        <v>1.2664163173979032E-2</v>
      </c>
      <c r="S5" s="12">
        <v>173448</v>
      </c>
      <c r="T5" s="12">
        <v>5500902</v>
      </c>
      <c r="U5" s="12">
        <v>2057660</v>
      </c>
      <c r="V5" s="10">
        <f>(S5/(T5+U5+S5))</f>
        <v>2.2432459347569392E-2</v>
      </c>
      <c r="W5" s="12">
        <v>64144</v>
      </c>
      <c r="X5" s="12">
        <v>3136083</v>
      </c>
      <c r="Y5" s="12">
        <v>679953</v>
      </c>
      <c r="Z5" s="10">
        <f>(W5/(X5+Y5+W5))</f>
        <v>1.6531191851924396E-2</v>
      </c>
      <c r="AA5" s="12">
        <v>172304</v>
      </c>
      <c r="AB5" s="12">
        <v>7577328</v>
      </c>
      <c r="AC5" s="12">
        <v>3618934</v>
      </c>
      <c r="AD5" s="10">
        <f>(AA5/(AB5+AC5+AA5))</f>
        <v>1.5156177129111974E-2</v>
      </c>
      <c r="AE5" s="12">
        <v>31179</v>
      </c>
      <c r="AF5" s="12">
        <v>2681261</v>
      </c>
      <c r="AG5" s="12">
        <v>719397</v>
      </c>
      <c r="AH5" s="13">
        <f>(AE5/(AF5+AG5+AE5))</f>
        <v>9.0852217048770084E-3</v>
      </c>
    </row>
    <row r="6" spans="1:34" x14ac:dyDescent="0.25">
      <c r="A6" s="13" t="s">
        <v>14</v>
      </c>
      <c r="B6" s="14" t="s">
        <v>15</v>
      </c>
      <c r="C6" s="12">
        <v>325300</v>
      </c>
      <c r="D6" s="12">
        <v>5276000</v>
      </c>
      <c r="E6" s="12">
        <v>978840</v>
      </c>
      <c r="F6" s="13">
        <f t="shared" ref="F6:F9" si="0">(C6/(D6+E6+C6))</f>
        <v>4.9436638126240474E-2</v>
      </c>
      <c r="G6" s="12">
        <v>145420</v>
      </c>
      <c r="H6" s="12">
        <v>4408954</v>
      </c>
      <c r="I6" s="12">
        <v>648494</v>
      </c>
      <c r="J6" s="13">
        <f t="shared" ref="J6:J9" si="1">(G6/(+H6+I6+G6))</f>
        <v>2.794996913240928E-2</v>
      </c>
      <c r="K6" s="12">
        <v>221559</v>
      </c>
      <c r="L6" s="12">
        <v>3687653</v>
      </c>
      <c r="M6" s="12">
        <v>986651</v>
      </c>
      <c r="N6" s="13">
        <f t="shared" ref="N6:N9" si="2">(K6/(L6+M6+K6))</f>
        <v>4.5254330033336308E-2</v>
      </c>
      <c r="O6" s="12">
        <v>119130</v>
      </c>
      <c r="P6" s="12">
        <v>4623840</v>
      </c>
      <c r="Q6" s="12">
        <v>776948</v>
      </c>
      <c r="R6" s="13">
        <f t="shared" ref="R6:R9" si="3">(O6/(P6+Q6+O6))</f>
        <v>2.1581842338962282E-2</v>
      </c>
      <c r="S6" s="12">
        <v>358688</v>
      </c>
      <c r="T6" s="12">
        <v>4285754</v>
      </c>
      <c r="U6" s="12">
        <v>1473472</v>
      </c>
      <c r="V6" s="13">
        <f t="shared" ref="V6:V9" si="4">(S6/(T6+U6+S6))</f>
        <v>5.8629134047977788E-2</v>
      </c>
      <c r="W6" s="12">
        <v>208411</v>
      </c>
      <c r="X6" s="12">
        <v>3241305</v>
      </c>
      <c r="Y6" s="12">
        <v>562514</v>
      </c>
      <c r="Z6" s="13">
        <f t="shared" ref="Z6:Z9" si="5">(W6/(X6+Y6+W6))</f>
        <v>5.1943931429653832E-2</v>
      </c>
      <c r="AA6" s="12">
        <v>260326</v>
      </c>
      <c r="AB6" s="12">
        <v>3606548</v>
      </c>
      <c r="AC6" s="12">
        <v>1388024</v>
      </c>
      <c r="AD6" s="13">
        <f t="shared" ref="AD6:AD9" si="6">(AA6/(AB6+AC6+AA6))</f>
        <v>4.9539686593345865E-2</v>
      </c>
      <c r="AE6" s="12">
        <v>229254</v>
      </c>
      <c r="AF6" s="12">
        <v>3511580</v>
      </c>
      <c r="AG6" s="12">
        <v>707769</v>
      </c>
      <c r="AH6" s="13">
        <f t="shared" ref="AH6:AH9" si="7">(AE6/(AF6+AG6+AE6))</f>
        <v>5.1533930989121755E-2</v>
      </c>
    </row>
    <row r="7" spans="1:34" x14ac:dyDescent="0.25">
      <c r="A7" s="13" t="s">
        <v>16</v>
      </c>
      <c r="B7" s="14" t="s">
        <v>17</v>
      </c>
      <c r="C7" s="12">
        <v>135140</v>
      </c>
      <c r="D7" s="12">
        <v>5030600</v>
      </c>
      <c r="E7" s="12">
        <v>1202820</v>
      </c>
      <c r="F7" s="13">
        <f t="shared" si="0"/>
        <v>2.1219867599582953E-2</v>
      </c>
      <c r="G7" s="12">
        <v>14014</v>
      </c>
      <c r="H7" s="12">
        <v>2688158</v>
      </c>
      <c r="I7" s="12">
        <v>278740</v>
      </c>
      <c r="J7" s="13">
        <f t="shared" si="1"/>
        <v>4.7012457932337484E-3</v>
      </c>
      <c r="K7" s="12">
        <v>51920</v>
      </c>
      <c r="L7" s="12">
        <v>7586106</v>
      </c>
      <c r="M7" s="12">
        <v>2007896</v>
      </c>
      <c r="N7" s="13">
        <f t="shared" si="2"/>
        <v>5.3825855112657967E-3</v>
      </c>
      <c r="O7" s="12">
        <v>61218</v>
      </c>
      <c r="P7" s="12">
        <v>3868476</v>
      </c>
      <c r="Q7" s="12">
        <v>740791</v>
      </c>
      <c r="R7" s="13">
        <f t="shared" si="3"/>
        <v>1.3107418180338873E-2</v>
      </c>
      <c r="S7" s="12">
        <v>126698</v>
      </c>
      <c r="T7" s="12">
        <v>4803040</v>
      </c>
      <c r="U7" s="12">
        <v>1227754</v>
      </c>
      <c r="V7" s="13">
        <f t="shared" si="4"/>
        <v>2.057623460980542E-2</v>
      </c>
      <c r="W7" s="12">
        <v>79933</v>
      </c>
      <c r="X7" s="12">
        <v>3872371</v>
      </c>
      <c r="Y7" s="12">
        <v>787474</v>
      </c>
      <c r="Z7" s="13">
        <f t="shared" si="5"/>
        <v>1.6864291956289936E-2</v>
      </c>
      <c r="AA7" s="12">
        <v>83534</v>
      </c>
      <c r="AB7" s="12">
        <v>4184180</v>
      </c>
      <c r="AC7" s="12">
        <v>1044714</v>
      </c>
      <c r="AD7" s="13">
        <f t="shared" si="6"/>
        <v>1.572426016879664E-2</v>
      </c>
      <c r="AE7" s="12">
        <v>26334</v>
      </c>
      <c r="AF7" s="12">
        <v>4397550</v>
      </c>
      <c r="AG7" s="12">
        <v>922165</v>
      </c>
      <c r="AH7" s="13">
        <f t="shared" si="7"/>
        <v>4.9258807766258779E-3</v>
      </c>
    </row>
    <row r="8" spans="1:34" x14ac:dyDescent="0.25">
      <c r="A8" s="13" t="s">
        <v>18</v>
      </c>
      <c r="B8" s="14" t="s">
        <v>19</v>
      </c>
      <c r="C8" s="12">
        <v>314720</v>
      </c>
      <c r="D8" s="12">
        <v>5168300</v>
      </c>
      <c r="E8" s="12">
        <v>1486120</v>
      </c>
      <c r="F8" s="13">
        <f t="shared" si="0"/>
        <v>4.5159087060957309E-2</v>
      </c>
      <c r="G8" s="12">
        <v>221613</v>
      </c>
      <c r="H8" s="12">
        <v>5045040</v>
      </c>
      <c r="I8" s="12">
        <v>739326</v>
      </c>
      <c r="J8" s="13">
        <f t="shared" si="1"/>
        <v>3.6898730415141315E-2</v>
      </c>
      <c r="K8" s="12">
        <v>388850</v>
      </c>
      <c r="L8" s="12">
        <v>6794854</v>
      </c>
      <c r="M8" s="12">
        <v>2409880</v>
      </c>
      <c r="N8" s="13">
        <f t="shared" si="2"/>
        <v>4.0532297418774885E-2</v>
      </c>
      <c r="O8" s="12">
        <v>151392</v>
      </c>
      <c r="P8" s="12">
        <v>4087014</v>
      </c>
      <c r="Q8" s="12">
        <v>960355</v>
      </c>
      <c r="R8" s="13">
        <f t="shared" si="3"/>
        <v>2.9120784740825748E-2</v>
      </c>
      <c r="S8" s="12">
        <v>212630</v>
      </c>
      <c r="T8" s="12">
        <v>4426994</v>
      </c>
      <c r="U8" s="12">
        <v>1732280</v>
      </c>
      <c r="V8" s="13">
        <f t="shared" si="4"/>
        <v>3.336993149928185E-2</v>
      </c>
      <c r="W8" s="12">
        <v>146566</v>
      </c>
      <c r="X8" s="12">
        <v>2911674</v>
      </c>
      <c r="Y8" s="12">
        <v>825873</v>
      </c>
      <c r="Z8" s="13">
        <f t="shared" si="5"/>
        <v>3.7734741496964687E-2</v>
      </c>
      <c r="AA8" s="12">
        <v>243078</v>
      </c>
      <c r="AB8" s="12">
        <v>3573284</v>
      </c>
      <c r="AC8" s="12">
        <v>1340592</v>
      </c>
      <c r="AD8" s="13">
        <f t="shared" si="6"/>
        <v>4.7135964369664732E-2</v>
      </c>
      <c r="AE8" s="12">
        <v>100358</v>
      </c>
      <c r="AF8" s="12">
        <v>2046034</v>
      </c>
      <c r="AG8" s="12">
        <v>404187</v>
      </c>
      <c r="AH8" s="13">
        <f t="shared" si="7"/>
        <v>3.9347144315075126E-2</v>
      </c>
    </row>
    <row r="9" spans="1:34" x14ac:dyDescent="0.25">
      <c r="A9" s="13" t="s">
        <v>20</v>
      </c>
      <c r="B9" s="14" t="s">
        <v>21</v>
      </c>
      <c r="C9" s="12">
        <v>17380</v>
      </c>
      <c r="D9" s="12">
        <v>3385316</v>
      </c>
      <c r="E9" s="12">
        <v>309628</v>
      </c>
      <c r="F9" s="13">
        <f t="shared" si="0"/>
        <v>4.6817034289032963E-3</v>
      </c>
      <c r="G9" s="12">
        <v>24320</v>
      </c>
      <c r="H9" s="12">
        <v>3975788</v>
      </c>
      <c r="I9" s="12">
        <v>323969</v>
      </c>
      <c r="J9" s="13">
        <f t="shared" si="1"/>
        <v>5.6243216760478599E-3</v>
      </c>
      <c r="K9" s="12">
        <v>18678</v>
      </c>
      <c r="L9" s="12">
        <v>2521024</v>
      </c>
      <c r="M9" s="12">
        <v>308110</v>
      </c>
      <c r="N9" s="13">
        <f t="shared" si="2"/>
        <v>6.5587194660321679E-3</v>
      </c>
      <c r="O9" s="12">
        <v>26106</v>
      </c>
      <c r="P9" s="12">
        <v>3511409</v>
      </c>
      <c r="Q9" s="12">
        <v>404168</v>
      </c>
      <c r="R9" s="13">
        <f t="shared" si="3"/>
        <v>6.6230592363718749E-3</v>
      </c>
      <c r="S9" s="12">
        <v>15897</v>
      </c>
      <c r="T9" s="12">
        <v>1905078</v>
      </c>
      <c r="U9" s="12">
        <v>245490</v>
      </c>
      <c r="V9" s="13">
        <f t="shared" si="4"/>
        <v>7.3377598991906171E-3</v>
      </c>
      <c r="W9" s="12">
        <v>44745</v>
      </c>
      <c r="X9" s="12">
        <v>5137486</v>
      </c>
      <c r="Y9" s="12">
        <v>726940</v>
      </c>
      <c r="Z9" s="13">
        <f t="shared" si="5"/>
        <v>7.5721281377709327E-3</v>
      </c>
      <c r="AA9" s="12">
        <v>17996</v>
      </c>
      <c r="AB9" s="12">
        <v>2813910</v>
      </c>
      <c r="AC9" s="12">
        <v>449680</v>
      </c>
      <c r="AD9" s="13">
        <f t="shared" si="6"/>
        <v>5.4839336832860699E-3</v>
      </c>
      <c r="AE9" s="12">
        <v>44289</v>
      </c>
      <c r="AF9" s="12">
        <v>4620667</v>
      </c>
      <c r="AG9" s="12">
        <v>701727</v>
      </c>
      <c r="AH9" s="13">
        <f t="shared" si="7"/>
        <v>8.2525835790934546E-3</v>
      </c>
    </row>
    <row r="12" spans="1:34" x14ac:dyDescent="0.25">
      <c r="B12" s="15" t="s">
        <v>22</v>
      </c>
    </row>
    <row r="13" spans="1:34" x14ac:dyDescent="0.25">
      <c r="A13" s="16"/>
      <c r="B13" s="17">
        <v>15</v>
      </c>
      <c r="C13" s="17">
        <v>15</v>
      </c>
      <c r="D13" s="17">
        <v>30</v>
      </c>
      <c r="E13" s="17">
        <v>30</v>
      </c>
      <c r="F13" s="17">
        <v>45</v>
      </c>
      <c r="G13" s="17">
        <v>45</v>
      </c>
      <c r="H13" s="17">
        <v>60</v>
      </c>
      <c r="I13" s="17">
        <v>60</v>
      </c>
    </row>
    <row r="14" spans="1:34" x14ac:dyDescent="0.25">
      <c r="A14" s="18" t="s">
        <v>13</v>
      </c>
      <c r="B14" s="19">
        <v>2.0926473574832592E-2</v>
      </c>
      <c r="C14">
        <v>7.6804405098141598E-3</v>
      </c>
      <c r="D14">
        <v>1.8453906848220528E-2</v>
      </c>
      <c r="E14">
        <v>1.2664163173979032E-2</v>
      </c>
      <c r="F14">
        <v>2.2432459347569392E-2</v>
      </c>
      <c r="G14">
        <v>1.6531191851924396E-2</v>
      </c>
      <c r="H14">
        <v>1.5156177129111974E-2</v>
      </c>
      <c r="I14">
        <v>9.0852217048770084E-3</v>
      </c>
    </row>
    <row r="15" spans="1:34" x14ac:dyDescent="0.25">
      <c r="A15" s="18" t="s">
        <v>15</v>
      </c>
      <c r="B15" s="20">
        <v>4.9436638126240474E-2</v>
      </c>
      <c r="C15">
        <v>2.794996913240928E-2</v>
      </c>
      <c r="D15">
        <v>4.5254330033336308E-2</v>
      </c>
      <c r="E15">
        <v>2.1581842338962282E-2</v>
      </c>
      <c r="F15">
        <v>5.8629134047977788E-2</v>
      </c>
      <c r="G15">
        <v>5.1943931429653832E-2</v>
      </c>
      <c r="H15">
        <v>4.9539686593345865E-2</v>
      </c>
      <c r="I15">
        <v>5.1533930989121755E-2</v>
      </c>
    </row>
    <row r="16" spans="1:34" x14ac:dyDescent="0.25">
      <c r="A16" s="18" t="s">
        <v>17</v>
      </c>
      <c r="B16" s="20">
        <v>2.1219867599582953E-2</v>
      </c>
      <c r="C16">
        <v>4.7012457932337484E-3</v>
      </c>
      <c r="D16">
        <v>5.3825855112657967E-3</v>
      </c>
      <c r="E16">
        <v>1.3107418180338873E-2</v>
      </c>
      <c r="F16">
        <v>2.057623460980542E-2</v>
      </c>
      <c r="G16">
        <v>1.6864291956289936E-2</v>
      </c>
      <c r="H16">
        <v>1.572426016879664E-2</v>
      </c>
      <c r="I16">
        <v>4.9258807766258779E-3</v>
      </c>
    </row>
    <row r="17" spans="1:9" x14ac:dyDescent="0.25">
      <c r="A17" s="18" t="s">
        <v>19</v>
      </c>
      <c r="B17" s="20">
        <v>4.5159087060957309E-2</v>
      </c>
      <c r="C17">
        <v>3.6898730415141315E-2</v>
      </c>
      <c r="D17">
        <v>4.0532297418774885E-2</v>
      </c>
      <c r="E17">
        <v>2.9120784740825748E-2</v>
      </c>
      <c r="F17">
        <v>3.336993149928185E-2</v>
      </c>
      <c r="G17">
        <v>3.7734741496964687E-2</v>
      </c>
      <c r="H17">
        <v>4.7135964369664732E-2</v>
      </c>
      <c r="I17">
        <v>3.9347144315075126E-2</v>
      </c>
    </row>
    <row r="18" spans="1:9" x14ac:dyDescent="0.25">
      <c r="A18" s="14" t="s">
        <v>21</v>
      </c>
      <c r="B18" s="20">
        <v>4.6817034289032963E-3</v>
      </c>
      <c r="C18">
        <v>5.6243216760478599E-3</v>
      </c>
      <c r="D18">
        <v>6.5587194660321679E-3</v>
      </c>
      <c r="E18">
        <v>6.6230592363718749E-3</v>
      </c>
      <c r="F18">
        <v>7.3377598991906171E-3</v>
      </c>
      <c r="G18">
        <v>7.5721281377709327E-3</v>
      </c>
      <c r="H18">
        <v>5.4839336832860699E-3</v>
      </c>
      <c r="I18">
        <v>8.2525835790934546E-3</v>
      </c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9DA954-317D-4AFC-B448-014AB3AEC2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A0E9F6-B529-4917-B275-3CED281203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A179AD-6286-4A82-A022-402CF257AC1B}">
  <ds:schemaRefs>
    <ds:schemaRef ds:uri="http://purl.org/dc/dcmitype/"/>
    <ds:schemaRef ds:uri="0b01a07b-8d13-4cb5-9d22-64822278069e"/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198a9f0d-948e-4f5a-af70-f6d2f30972c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2021-10-03T21:03:53Z</dcterms:created>
  <dcterms:modified xsi:type="dcterms:W3CDTF">2021-10-06T17:25:19Z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